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tabRatio="513"/>
  </bookViews>
  <sheets>
    <sheet name="Նախագահ" sheetId="1" r:id="rId1"/>
  </sheets>
  <definedNames>
    <definedName name="_xlnm.Print_Titles" localSheetId="0">Նախագահ!$5:$5</definedName>
  </definedNames>
  <calcPr calcId="145621"/>
</workbook>
</file>

<file path=xl/calcChain.xml><?xml version="1.0" encoding="utf-8"?>
<calcChain xmlns="http://schemas.openxmlformats.org/spreadsheetml/2006/main">
  <c r="M6" i="1" l="1"/>
  <c r="I8" i="1"/>
  <c r="I9" i="1"/>
  <c r="I10" i="1"/>
  <c r="I11" i="1"/>
  <c r="I12" i="1"/>
  <c r="I13" i="1"/>
  <c r="I14" i="1"/>
  <c r="I15" i="1"/>
  <c r="D6" i="1" l="1"/>
  <c r="E6" i="1"/>
  <c r="F6" i="1"/>
  <c r="G6" i="1"/>
  <c r="H6" i="1"/>
  <c r="J6" i="1"/>
  <c r="K6" i="1"/>
  <c r="L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C8" i="1"/>
  <c r="AC9" i="1"/>
  <c r="AC10" i="1"/>
  <c r="AC11" i="1"/>
  <c r="AC12" i="1"/>
  <c r="AC13" i="1"/>
  <c r="AC14" i="1"/>
  <c r="AC15" i="1"/>
  <c r="AB8" i="1"/>
  <c r="AB9" i="1"/>
  <c r="AB10" i="1"/>
  <c r="AD10" i="1" s="1"/>
  <c r="AB11" i="1"/>
  <c r="AB12" i="1"/>
  <c r="AB13" i="1"/>
  <c r="AB14" i="1"/>
  <c r="AB15" i="1"/>
  <c r="AC7" i="1"/>
  <c r="AB7" i="1"/>
  <c r="AB6" i="1" s="1"/>
  <c r="AC6" i="1" l="1"/>
  <c r="AD8" i="1"/>
  <c r="AD12" i="1"/>
  <c r="AD14" i="1"/>
  <c r="AD15" i="1"/>
  <c r="AD13" i="1"/>
  <c r="AD11" i="1"/>
  <c r="AD9" i="1"/>
  <c r="AD7" i="1"/>
  <c r="C6" i="1"/>
  <c r="I7" i="1"/>
  <c r="AD6" i="1" l="1"/>
  <c r="I6" i="1"/>
</calcChain>
</file>

<file path=xl/sharedStrings.xml><?xml version="1.0" encoding="utf-8"?>
<sst xmlns="http://schemas.openxmlformats.org/spreadsheetml/2006/main" count="53" uniqueCount="52">
  <si>
    <t>Քվեարկության օրն ընտրական տեղամասում կազմված ընտրողների լրացուցիչ ցուցակի ընտրողների թիվը</t>
  </si>
  <si>
    <t>Ընտրողների հիմնական ցուցակի ընտրողների թիվը</t>
  </si>
  <si>
    <t>Ընտրողների ընդհանուր թիվը</t>
  </si>
  <si>
    <t>Քվեարկության մասնակիցների թիվը</t>
  </si>
  <si>
    <t>ՏԸՀ-ներին հատկացված քվեաթերթիկների թիվը</t>
  </si>
  <si>
    <t>Մարված քվեաթերթիկների թիվը</t>
  </si>
  <si>
    <t>Անվավեր քվեաթերթիկների թիվը</t>
  </si>
  <si>
    <t>Անճշտությունների չափը</t>
  </si>
  <si>
    <t>Տեղամասային կենտրոնը</t>
  </si>
  <si>
    <t>ԸՆԴԱՄԵՆԸ</t>
  </si>
  <si>
    <t>ԱՂՅՈՒՍԱԿ</t>
  </si>
  <si>
    <t>Ըստ գտնվելու վայրի (հենաշարժական հաշմանդամություն ունեցողներ, ՏԸՀ անդամներ) ընտրողների լրացուցիչ ցուցակի ընտրողների թիվը</t>
  </si>
  <si>
    <t>Հաշվառում չունեցող ընտրողների լրացուցիչ ցուցակի ընտրողների թիվը</t>
  </si>
  <si>
    <t>Ոստիկանության ծառայողների  լրացուցիչ ցուցակի ընտրողների թիվը</t>
  </si>
  <si>
    <t>Ստացիոնար բուժհաստատության ընտրողների լրացուցիչ ցուցակի ընտրողների թիվը</t>
  </si>
  <si>
    <t>Բալայան Քրիստին Գրիգորի</t>
  </si>
  <si>
    <t>1-ին անճշտություն</t>
  </si>
  <si>
    <t>2-րդ  անճշտություն</t>
  </si>
  <si>
    <t>գումարային</t>
  </si>
  <si>
    <t>Իշխանյան Դավիթ Ռուբենի</t>
  </si>
  <si>
    <t>Բադասյան Վահան Միքայելի</t>
  </si>
  <si>
    <t>Մայիլյան Մասիս Սամվելի</t>
  </si>
  <si>
    <t>Ղուլյան Աշոտ Վլադիմիրի</t>
  </si>
  <si>
    <t>Դադայան Աշոտ Էդուարդի</t>
  </si>
  <si>
    <t>Պողոսյան Մելսիկ Ռաֆայելի</t>
  </si>
  <si>
    <t>Ընտրական տեղամասի  N-ը</t>
  </si>
  <si>
    <t>Յուրաքանչյուր թեկնածուին կողմ քվեարկված 
քվեաթերթիկների թիվը</t>
  </si>
  <si>
    <t>Բալասանյան 
Վիտալի Միխայիլի</t>
  </si>
  <si>
    <t>Իսրայելյան 
Ռուսլան Էդուարդի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</si>
  <si>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</si>
  <si>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</si>
  <si>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</si>
  <si>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</si>
  <si>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</si>
  <si>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</si>
  <si>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</si>
  <si>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</si>
  <si>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</si>
  <si>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Շուշի</t>
  </si>
  <si>
    <t>Լիսագոր</t>
  </si>
  <si>
    <t>Հին շեն</t>
  </si>
  <si>
    <t>Մեծ շեն</t>
  </si>
  <si>
    <t>Քարին տակ</t>
  </si>
  <si>
    <t>Քիրսավան</t>
  </si>
  <si>
    <t>Եղցահող</t>
  </si>
  <si>
    <t>Քրեակատ. հիմնարկ</t>
  </si>
  <si>
    <t>Ամիրյան Սերգեյ 
Վասիլիի</t>
  </si>
  <si>
    <t>Բաբայան Դավիթ
 Կլիմի</t>
  </si>
  <si>
    <t>Լալայան Բելա
 Լաերտի</t>
  </si>
  <si>
    <t>Հարությունյան 
Արայիկ Վլադիմիրի</t>
  </si>
  <si>
    <t>Խանումյան Հայկ 
Ռուբենի</t>
  </si>
  <si>
    <r>
      <t xml:space="preserve">  Արցախի Հանրապետության նախագահի 2020թ. մարտի 31-ի հերթական ընտրությունների քվեարկության արդյունքների՝ 
                                           ըստ ընտրական տեղամասերի                  </t>
    </r>
    <r>
      <rPr>
        <b/>
        <u/>
        <sz val="11"/>
        <color theme="1"/>
        <rFont val="Sylfaen"/>
        <family val="1"/>
        <charset val="204"/>
      </rPr>
      <t>ՇՈՒՇԻԻ  ՇՐՋԱՆ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</si>
</sst>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b/>
      <u/>
      <sz val="11"/>
      <color theme="1"/>
      <name val="Sylfaen"/>
      <family val="1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9" fontId="0" fillId="0" borderId="0" xfId="2" applyFont="1" applyAlignment="1">
      <alignment textRotation="90"/>
    </xf>
    <xf numFmtId="9" fontId="0" fillId="0" borderId="0" xfId="2" applyFont="1"/>
    <xf numFmtId="165" fontId="0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textRotation="90" wrapText="1"/>
    </xf>
    <xf numFmtId="0" fontId="7" fillId="0" borderId="2" xfId="0" applyFont="1" applyBorder="1" applyAlignment="1">
      <alignment textRotation="90" wrapText="1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workbookViewId="0">
      <selection activeCell="AG4" sqref="AG4"/>
    </sheetView>
  </sheetViews>
  <sheetFormatPr defaultRowHeight="15" x14ac:dyDescent="0.25"/>
  <cols>
    <col min="1" max="1" width="4.140625" customWidth="1"/>
    <col min="2" max="2" width="8.85546875" customWidth="1"/>
    <col min="3" max="3" width="4.5703125" customWidth="1"/>
    <col min="4" max="4" width="4.42578125" customWidth="1"/>
    <col min="5" max="5" width="4.85546875" customWidth="1"/>
    <col min="6" max="6" width="4.42578125" customWidth="1"/>
    <col min="7" max="7" width="3.85546875" customWidth="1"/>
    <col min="8" max="8" width="5.5703125" customWidth="1"/>
    <col min="9" max="9" width="5.42578125" customWidth="1"/>
    <col min="10" max="10" width="4.85546875" customWidth="1"/>
    <col min="11" max="11" width="5.28515625" customWidth="1"/>
    <col min="12" max="12" width="5.7109375" customWidth="1"/>
    <col min="13" max="13" width="3.5703125" customWidth="1"/>
    <col min="14" max="14" width="4.85546875" customWidth="1"/>
    <col min="15" max="15" width="5" customWidth="1"/>
    <col min="16" max="16" width="5.140625" customWidth="1"/>
    <col min="17" max="17" width="4.85546875" customWidth="1"/>
    <col min="18" max="18" width="5" customWidth="1"/>
    <col min="19" max="19" width="4.7109375" customWidth="1"/>
    <col min="20" max="20" width="5.140625" customWidth="1"/>
    <col min="21" max="22" width="4.85546875" customWidth="1"/>
    <col min="23" max="23" width="5.140625" customWidth="1"/>
    <col min="24" max="24" width="5" customWidth="1"/>
    <col min="25" max="26" width="4.7109375" customWidth="1"/>
    <col min="27" max="27" width="5" customWidth="1"/>
    <col min="28" max="30" width="3" customWidth="1"/>
  </cols>
  <sheetData>
    <row r="1" spans="1:30" ht="14.25" customHeight="1" x14ac:dyDescent="0.2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36" customHeight="1" x14ac:dyDescent="0.25">
      <c r="A2" s="33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79.5" customHeight="1" x14ac:dyDescent="0.25">
      <c r="A3" s="25" t="s">
        <v>25</v>
      </c>
      <c r="B3" s="25" t="s">
        <v>8</v>
      </c>
      <c r="C3" s="34" t="s">
        <v>0</v>
      </c>
      <c r="D3" s="36" t="s">
        <v>11</v>
      </c>
      <c r="E3" s="34" t="s">
        <v>12</v>
      </c>
      <c r="F3" s="34" t="s">
        <v>13</v>
      </c>
      <c r="G3" s="34" t="s">
        <v>14</v>
      </c>
      <c r="H3" s="25" t="s">
        <v>1</v>
      </c>
      <c r="I3" s="25" t="s">
        <v>2</v>
      </c>
      <c r="J3" s="25" t="s">
        <v>3</v>
      </c>
      <c r="K3" s="25" t="s">
        <v>4</v>
      </c>
      <c r="L3" s="25" t="s">
        <v>5</v>
      </c>
      <c r="M3" s="25" t="s">
        <v>6</v>
      </c>
      <c r="N3" s="29" t="s">
        <v>26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6" t="s">
        <v>7</v>
      </c>
      <c r="AC3" s="27"/>
      <c r="AD3" s="28"/>
    </row>
    <row r="4" spans="1:30" ht="121.5" customHeight="1" x14ac:dyDescent="0.25">
      <c r="A4" s="25"/>
      <c r="B4" s="25"/>
      <c r="C4" s="35"/>
      <c r="D4" s="37"/>
      <c r="E4" s="35"/>
      <c r="F4" s="35"/>
      <c r="G4" s="35"/>
      <c r="H4" s="25"/>
      <c r="I4" s="25"/>
      <c r="J4" s="25"/>
      <c r="K4" s="25"/>
      <c r="L4" s="25"/>
      <c r="M4" s="25"/>
      <c r="N4" s="10" t="s">
        <v>15</v>
      </c>
      <c r="O4" s="10" t="s">
        <v>27</v>
      </c>
      <c r="P4" s="10" t="s">
        <v>46</v>
      </c>
      <c r="Q4" s="10" t="s">
        <v>47</v>
      </c>
      <c r="R4" s="10" t="s">
        <v>48</v>
      </c>
      <c r="S4" s="10" t="s">
        <v>49</v>
      </c>
      <c r="T4" s="10" t="s">
        <v>50</v>
      </c>
      <c r="U4" s="10" t="s">
        <v>19</v>
      </c>
      <c r="V4" s="10" t="s">
        <v>20</v>
      </c>
      <c r="W4" s="10" t="s">
        <v>21</v>
      </c>
      <c r="X4" s="10" t="s">
        <v>22</v>
      </c>
      <c r="Y4" s="10" t="s">
        <v>28</v>
      </c>
      <c r="Z4" s="10" t="s">
        <v>23</v>
      </c>
      <c r="AA4" s="11" t="s">
        <v>24</v>
      </c>
      <c r="AB4" s="6" t="s">
        <v>16</v>
      </c>
      <c r="AC4" s="6" t="s">
        <v>17</v>
      </c>
      <c r="AD4" s="6" t="s">
        <v>18</v>
      </c>
    </row>
    <row r="5" spans="1:30" s="5" customFormat="1" ht="11.2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  <c r="AC5" s="8">
        <v>29</v>
      </c>
      <c r="AD5" s="8">
        <v>30</v>
      </c>
    </row>
    <row r="6" spans="1:30" ht="34.5" customHeight="1" x14ac:dyDescent="0.25">
      <c r="A6" s="23" t="s">
        <v>9</v>
      </c>
      <c r="B6" s="24"/>
      <c r="C6" s="12">
        <f t="shared" ref="C6:AD6" si="0">SUM(C7:C15)</f>
        <v>0</v>
      </c>
      <c r="D6" s="12">
        <f t="shared" si="0"/>
        <v>75</v>
      </c>
      <c r="E6" s="12">
        <f t="shared" si="0"/>
        <v>0</v>
      </c>
      <c r="F6" s="12">
        <f t="shared" si="0"/>
        <v>6</v>
      </c>
      <c r="G6" s="12">
        <f t="shared" si="0"/>
        <v>0</v>
      </c>
      <c r="H6" s="12">
        <f t="shared" si="0"/>
        <v>3899</v>
      </c>
      <c r="I6" s="12">
        <f t="shared" si="0"/>
        <v>3980</v>
      </c>
      <c r="J6" s="12">
        <f t="shared" si="0"/>
        <v>2857</v>
      </c>
      <c r="K6" s="12">
        <f t="shared" si="0"/>
        <v>4049</v>
      </c>
      <c r="L6" s="12">
        <f t="shared" si="0"/>
        <v>1192</v>
      </c>
      <c r="M6" s="12">
        <f t="shared" si="0"/>
        <v>72</v>
      </c>
      <c r="N6" s="12">
        <f t="shared" si="0"/>
        <v>11</v>
      </c>
      <c r="O6" s="12">
        <f t="shared" si="0"/>
        <v>543</v>
      </c>
      <c r="P6" s="12">
        <f t="shared" si="0"/>
        <v>5</v>
      </c>
      <c r="Q6" s="12">
        <f t="shared" si="0"/>
        <v>22</v>
      </c>
      <c r="R6" s="12">
        <f t="shared" si="0"/>
        <v>4</v>
      </c>
      <c r="S6" s="12">
        <f t="shared" si="0"/>
        <v>1297</v>
      </c>
      <c r="T6" s="12">
        <f t="shared" si="0"/>
        <v>33</v>
      </c>
      <c r="U6" s="12">
        <f t="shared" si="0"/>
        <v>61</v>
      </c>
      <c r="V6" s="12">
        <f t="shared" si="0"/>
        <v>21</v>
      </c>
      <c r="W6" s="12">
        <f t="shared" si="0"/>
        <v>684</v>
      </c>
      <c r="X6" s="12">
        <f t="shared" si="0"/>
        <v>83</v>
      </c>
      <c r="Y6" s="12">
        <f t="shared" si="0"/>
        <v>9</v>
      </c>
      <c r="Z6" s="12">
        <f t="shared" si="0"/>
        <v>6</v>
      </c>
      <c r="AA6" s="12">
        <f t="shared" si="0"/>
        <v>6</v>
      </c>
      <c r="AB6" s="12">
        <f t="shared" si="0"/>
        <v>0</v>
      </c>
      <c r="AC6" s="12">
        <f t="shared" si="0"/>
        <v>0</v>
      </c>
      <c r="AD6" s="12">
        <f t="shared" si="0"/>
        <v>0</v>
      </c>
    </row>
    <row r="7" spans="1:30" s="21" customFormat="1" ht="31.5" customHeight="1" x14ac:dyDescent="0.25">
      <c r="A7" s="18" t="s">
        <v>29</v>
      </c>
      <c r="B7" s="22" t="s">
        <v>38</v>
      </c>
      <c r="C7" s="20"/>
      <c r="D7" s="20">
        <v>29</v>
      </c>
      <c r="E7" s="20"/>
      <c r="F7" s="20">
        <v>1</v>
      </c>
      <c r="G7" s="20"/>
      <c r="H7" s="20">
        <v>1523</v>
      </c>
      <c r="I7" s="13">
        <f>SUM(C7:H7)</f>
        <v>1553</v>
      </c>
      <c r="J7" s="20">
        <v>1140</v>
      </c>
      <c r="K7" s="20">
        <v>1580</v>
      </c>
      <c r="L7" s="20">
        <v>440</v>
      </c>
      <c r="M7" s="20">
        <v>30</v>
      </c>
      <c r="N7" s="20">
        <v>4</v>
      </c>
      <c r="O7" s="20">
        <v>221</v>
      </c>
      <c r="P7" s="20">
        <v>2</v>
      </c>
      <c r="Q7" s="20">
        <v>12</v>
      </c>
      <c r="R7" s="20">
        <v>2</v>
      </c>
      <c r="S7" s="20">
        <v>515</v>
      </c>
      <c r="T7" s="20">
        <v>11</v>
      </c>
      <c r="U7" s="20">
        <v>22</v>
      </c>
      <c r="V7" s="20">
        <v>7</v>
      </c>
      <c r="W7" s="20">
        <v>277</v>
      </c>
      <c r="X7" s="20">
        <v>32</v>
      </c>
      <c r="Y7" s="20">
        <v>2</v>
      </c>
      <c r="Z7" s="20">
        <v>1</v>
      </c>
      <c r="AA7" s="20">
        <v>2</v>
      </c>
      <c r="AB7" s="13">
        <f>IF(K7-(L7+M7+N7+O7+P7+Q7+R7+S7+T7+U7+V7+W7+X7+Y7+Z7+AA7)&lt;0,K7-(L7+M7+N7+O7+P7+Q7+R7+S7+T7+U7+V7+W7+X7+Y7+Z7+AA7),0)</f>
        <v>0</v>
      </c>
      <c r="AC7" s="13">
        <f>IF(J7-(M7+N7+O7+P7+Q7+R7+S7+T7+U7+V7+W7+X7+Y7+Z7+AA7)&lt;0,J7-(M7+N7+O7+P7+Q7+R7+S7+T7+U7+V7+W7+X7+Y7+Z7+AA7),0)</f>
        <v>0</v>
      </c>
      <c r="AD7" s="14">
        <f>SUM(AB7:AC7)</f>
        <v>0</v>
      </c>
    </row>
    <row r="8" spans="1:30" s="21" customFormat="1" ht="31.5" customHeight="1" x14ac:dyDescent="0.25">
      <c r="A8" s="18" t="s">
        <v>30</v>
      </c>
      <c r="B8" s="22" t="s">
        <v>38</v>
      </c>
      <c r="C8" s="20"/>
      <c r="D8" s="20">
        <v>23</v>
      </c>
      <c r="E8" s="20"/>
      <c r="F8" s="20"/>
      <c r="G8" s="20"/>
      <c r="H8" s="20">
        <v>1544</v>
      </c>
      <c r="I8" s="13">
        <f t="shared" ref="I8:I15" si="1">SUM(C8:H8)</f>
        <v>1567</v>
      </c>
      <c r="J8" s="20">
        <v>1027</v>
      </c>
      <c r="K8" s="20">
        <v>1593</v>
      </c>
      <c r="L8" s="20">
        <v>566</v>
      </c>
      <c r="M8" s="20">
        <v>28</v>
      </c>
      <c r="N8" s="20">
        <v>6</v>
      </c>
      <c r="O8" s="20">
        <v>185</v>
      </c>
      <c r="P8" s="20">
        <v>1</v>
      </c>
      <c r="Q8" s="20">
        <v>8</v>
      </c>
      <c r="R8" s="20">
        <v>1</v>
      </c>
      <c r="S8" s="20">
        <v>390</v>
      </c>
      <c r="T8" s="20">
        <v>15</v>
      </c>
      <c r="U8" s="20">
        <v>30</v>
      </c>
      <c r="V8" s="20">
        <v>10</v>
      </c>
      <c r="W8" s="20">
        <v>312</v>
      </c>
      <c r="X8" s="20">
        <v>29</v>
      </c>
      <c r="Y8" s="20">
        <v>3</v>
      </c>
      <c r="Z8" s="20">
        <v>5</v>
      </c>
      <c r="AA8" s="20">
        <v>4</v>
      </c>
      <c r="AB8" s="13">
        <f t="shared" ref="AB8:AB15" si="2">IF(K8-(L8+M8+N8+O8+P8+Q8+R8+S8+T8+U8+V8+W8+X8+Y8+Z8+AA8)&lt;0,K8-(L8+M8+N8+O8+P8+Q8+R8+S8+T8+U8+V8+W8+X8+Y8+Z8+AA8),0)</f>
        <v>0</v>
      </c>
      <c r="AC8" s="13">
        <f t="shared" ref="AC8:AC15" si="3">IF(J8-(M8+N8+O8+P8+Q8+R8+S8+T8+U8+V8+W8+X8+Y8+Z8+AA8)&lt;0,J8-(M8+N8+O8+P8+Q8+R8+S8+T8+U8+V8+W8+X8+Y8+Z8+AA8),0)</f>
        <v>0</v>
      </c>
      <c r="AD8" s="14">
        <f t="shared" ref="AD8:AD15" si="4">SUM(AB8:AC8)</f>
        <v>0</v>
      </c>
    </row>
    <row r="9" spans="1:30" s="4" customFormat="1" ht="31.5" customHeight="1" x14ac:dyDescent="0.25">
      <c r="A9" s="7" t="s">
        <v>31</v>
      </c>
      <c r="B9" s="9" t="s">
        <v>44</v>
      </c>
      <c r="C9" s="15"/>
      <c r="D9" s="15">
        <v>3</v>
      </c>
      <c r="E9" s="15"/>
      <c r="F9" s="15">
        <v>1</v>
      </c>
      <c r="G9" s="15"/>
      <c r="H9" s="15">
        <v>84</v>
      </c>
      <c r="I9" s="13">
        <f t="shared" si="1"/>
        <v>88</v>
      </c>
      <c r="J9" s="15">
        <v>68</v>
      </c>
      <c r="K9" s="15">
        <v>91</v>
      </c>
      <c r="L9" s="15">
        <v>23</v>
      </c>
      <c r="M9" s="15">
        <v>1</v>
      </c>
      <c r="N9" s="15">
        <v>0</v>
      </c>
      <c r="O9" s="15">
        <v>2</v>
      </c>
      <c r="P9" s="15">
        <v>0</v>
      </c>
      <c r="Q9" s="15">
        <v>1</v>
      </c>
      <c r="R9" s="15">
        <v>0</v>
      </c>
      <c r="S9" s="15">
        <v>52</v>
      </c>
      <c r="T9" s="15">
        <v>0</v>
      </c>
      <c r="U9" s="15">
        <v>0</v>
      </c>
      <c r="V9" s="15">
        <v>0</v>
      </c>
      <c r="W9" s="15">
        <v>12</v>
      </c>
      <c r="X9" s="15">
        <v>0</v>
      </c>
      <c r="Y9" s="15">
        <v>0</v>
      </c>
      <c r="Z9" s="15">
        <v>0</v>
      </c>
      <c r="AA9" s="15">
        <v>0</v>
      </c>
      <c r="AB9" s="16">
        <f t="shared" si="2"/>
        <v>0</v>
      </c>
      <c r="AC9" s="16">
        <f t="shared" si="3"/>
        <v>0</v>
      </c>
      <c r="AD9" s="17">
        <f t="shared" si="4"/>
        <v>0</v>
      </c>
    </row>
    <row r="10" spans="1:30" s="4" customFormat="1" ht="31.5" customHeight="1" x14ac:dyDescent="0.25">
      <c r="A10" s="7" t="s">
        <v>32</v>
      </c>
      <c r="B10" s="9" t="s">
        <v>39</v>
      </c>
      <c r="C10" s="15"/>
      <c r="D10" s="15">
        <v>3</v>
      </c>
      <c r="E10" s="15"/>
      <c r="F10" s="15">
        <v>1</v>
      </c>
      <c r="G10" s="15"/>
      <c r="H10" s="15">
        <v>91</v>
      </c>
      <c r="I10" s="13">
        <f t="shared" si="1"/>
        <v>95</v>
      </c>
      <c r="J10" s="15">
        <v>72</v>
      </c>
      <c r="K10" s="15">
        <v>98</v>
      </c>
      <c r="L10" s="15">
        <v>26</v>
      </c>
      <c r="M10" s="15">
        <v>3</v>
      </c>
      <c r="N10" s="15">
        <v>0</v>
      </c>
      <c r="O10" s="15">
        <v>5</v>
      </c>
      <c r="P10" s="15">
        <v>0</v>
      </c>
      <c r="Q10" s="15">
        <v>0</v>
      </c>
      <c r="R10" s="15">
        <v>0</v>
      </c>
      <c r="S10" s="15">
        <v>48</v>
      </c>
      <c r="T10" s="15">
        <v>0</v>
      </c>
      <c r="U10" s="15">
        <v>0</v>
      </c>
      <c r="V10" s="15">
        <v>2</v>
      </c>
      <c r="W10" s="15">
        <v>12</v>
      </c>
      <c r="X10" s="15">
        <v>2</v>
      </c>
      <c r="Y10" s="15">
        <v>0</v>
      </c>
      <c r="Z10" s="15">
        <v>0</v>
      </c>
      <c r="AA10" s="15">
        <v>0</v>
      </c>
      <c r="AB10" s="16">
        <f t="shared" si="2"/>
        <v>0</v>
      </c>
      <c r="AC10" s="16">
        <f t="shared" si="3"/>
        <v>0</v>
      </c>
      <c r="AD10" s="17">
        <f t="shared" si="4"/>
        <v>0</v>
      </c>
    </row>
    <row r="11" spans="1:30" s="21" customFormat="1" ht="31.5" customHeight="1" x14ac:dyDescent="0.25">
      <c r="A11" s="18" t="s">
        <v>33</v>
      </c>
      <c r="B11" s="19" t="s">
        <v>40</v>
      </c>
      <c r="C11" s="20"/>
      <c r="D11" s="20">
        <v>10</v>
      </c>
      <c r="E11" s="20"/>
      <c r="F11" s="20">
        <v>1</v>
      </c>
      <c r="G11" s="20"/>
      <c r="H11" s="20">
        <v>106</v>
      </c>
      <c r="I11" s="13">
        <f t="shared" si="1"/>
        <v>117</v>
      </c>
      <c r="J11" s="20">
        <v>89</v>
      </c>
      <c r="K11" s="20">
        <v>121</v>
      </c>
      <c r="L11" s="20">
        <v>32</v>
      </c>
      <c r="M11" s="20">
        <v>3</v>
      </c>
      <c r="N11" s="20">
        <v>0</v>
      </c>
      <c r="O11" s="20">
        <v>11</v>
      </c>
      <c r="P11" s="20">
        <v>1</v>
      </c>
      <c r="Q11" s="20">
        <v>0</v>
      </c>
      <c r="R11" s="20">
        <v>0</v>
      </c>
      <c r="S11" s="20">
        <v>62</v>
      </c>
      <c r="T11" s="20">
        <v>0</v>
      </c>
      <c r="U11" s="20">
        <v>1</v>
      </c>
      <c r="V11" s="20">
        <v>0</v>
      </c>
      <c r="W11" s="20">
        <v>7</v>
      </c>
      <c r="X11" s="20">
        <v>1</v>
      </c>
      <c r="Y11" s="20">
        <v>3</v>
      </c>
      <c r="Z11" s="20">
        <v>0</v>
      </c>
      <c r="AA11" s="20">
        <v>0</v>
      </c>
      <c r="AB11" s="13">
        <f t="shared" si="2"/>
        <v>0</v>
      </c>
      <c r="AC11" s="13">
        <f t="shared" si="3"/>
        <v>0</v>
      </c>
      <c r="AD11" s="14">
        <f t="shared" si="4"/>
        <v>0</v>
      </c>
    </row>
    <row r="12" spans="1:30" s="21" customFormat="1" ht="31.5" customHeight="1" x14ac:dyDescent="0.25">
      <c r="A12" s="18" t="s">
        <v>34</v>
      </c>
      <c r="B12" s="19" t="s">
        <v>41</v>
      </c>
      <c r="C12" s="20"/>
      <c r="D12" s="20">
        <v>3</v>
      </c>
      <c r="E12" s="20"/>
      <c r="F12" s="20">
        <v>1</v>
      </c>
      <c r="G12" s="20"/>
      <c r="H12" s="20">
        <v>64</v>
      </c>
      <c r="I12" s="13">
        <f t="shared" si="1"/>
        <v>68</v>
      </c>
      <c r="J12" s="20">
        <v>45</v>
      </c>
      <c r="K12" s="20">
        <v>70</v>
      </c>
      <c r="L12" s="20">
        <v>25</v>
      </c>
      <c r="M12" s="20">
        <v>0</v>
      </c>
      <c r="N12" s="20">
        <v>0</v>
      </c>
      <c r="O12" s="20">
        <v>8</v>
      </c>
      <c r="P12" s="20">
        <v>0</v>
      </c>
      <c r="Q12" s="20">
        <v>0</v>
      </c>
      <c r="R12" s="20">
        <v>0</v>
      </c>
      <c r="S12" s="20">
        <v>30</v>
      </c>
      <c r="T12" s="20">
        <v>0</v>
      </c>
      <c r="U12" s="20">
        <v>1</v>
      </c>
      <c r="V12" s="20">
        <v>0</v>
      </c>
      <c r="W12" s="20">
        <v>6</v>
      </c>
      <c r="X12" s="20">
        <v>0</v>
      </c>
      <c r="Y12" s="20">
        <v>0</v>
      </c>
      <c r="Z12" s="20">
        <v>0</v>
      </c>
      <c r="AA12" s="20">
        <v>0</v>
      </c>
      <c r="AB12" s="13">
        <f t="shared" si="2"/>
        <v>0</v>
      </c>
      <c r="AC12" s="13">
        <f t="shared" si="3"/>
        <v>0</v>
      </c>
      <c r="AD12" s="14">
        <f t="shared" si="4"/>
        <v>0</v>
      </c>
    </row>
    <row r="13" spans="1:30" s="21" customFormat="1" ht="31.5" customHeight="1" x14ac:dyDescent="0.25">
      <c r="A13" s="18" t="s">
        <v>35</v>
      </c>
      <c r="B13" s="19" t="s">
        <v>42</v>
      </c>
      <c r="C13" s="20"/>
      <c r="D13" s="20">
        <v>1</v>
      </c>
      <c r="E13" s="20"/>
      <c r="F13" s="20"/>
      <c r="G13" s="20"/>
      <c r="H13" s="20">
        <v>432</v>
      </c>
      <c r="I13" s="13">
        <f t="shared" si="1"/>
        <v>433</v>
      </c>
      <c r="J13" s="20">
        <v>364</v>
      </c>
      <c r="K13" s="20">
        <v>435</v>
      </c>
      <c r="L13" s="20">
        <v>71</v>
      </c>
      <c r="M13" s="20">
        <v>6</v>
      </c>
      <c r="N13" s="20">
        <v>1</v>
      </c>
      <c r="O13" s="20">
        <v>99</v>
      </c>
      <c r="P13" s="20">
        <v>0</v>
      </c>
      <c r="Q13" s="20">
        <v>1</v>
      </c>
      <c r="R13" s="20">
        <v>0</v>
      </c>
      <c r="S13" s="20">
        <v>172</v>
      </c>
      <c r="T13" s="20">
        <v>3</v>
      </c>
      <c r="U13" s="20">
        <v>6</v>
      </c>
      <c r="V13" s="20">
        <v>2</v>
      </c>
      <c r="W13" s="20">
        <v>54</v>
      </c>
      <c r="X13" s="20">
        <v>19</v>
      </c>
      <c r="Y13" s="20">
        <v>1</v>
      </c>
      <c r="Z13" s="20">
        <v>0</v>
      </c>
      <c r="AA13" s="20">
        <v>0</v>
      </c>
      <c r="AB13" s="13">
        <f t="shared" si="2"/>
        <v>0</v>
      </c>
      <c r="AC13" s="13">
        <f t="shared" si="3"/>
        <v>0</v>
      </c>
      <c r="AD13" s="14">
        <f t="shared" si="4"/>
        <v>0</v>
      </c>
    </row>
    <row r="14" spans="1:30" s="21" customFormat="1" ht="30.75" customHeight="1" x14ac:dyDescent="0.25">
      <c r="A14" s="18" t="s">
        <v>36</v>
      </c>
      <c r="B14" s="19" t="s">
        <v>43</v>
      </c>
      <c r="C14" s="20"/>
      <c r="D14" s="20">
        <v>3</v>
      </c>
      <c r="E14" s="20"/>
      <c r="F14" s="20">
        <v>1</v>
      </c>
      <c r="G14" s="20"/>
      <c r="H14" s="20">
        <v>33</v>
      </c>
      <c r="I14" s="13">
        <f t="shared" si="1"/>
        <v>37</v>
      </c>
      <c r="J14" s="20">
        <v>30</v>
      </c>
      <c r="K14" s="20">
        <v>38</v>
      </c>
      <c r="L14" s="20">
        <v>8</v>
      </c>
      <c r="M14" s="20">
        <v>1</v>
      </c>
      <c r="N14" s="20">
        <v>0</v>
      </c>
      <c r="O14" s="20">
        <v>5</v>
      </c>
      <c r="P14" s="20">
        <v>0</v>
      </c>
      <c r="Q14" s="20">
        <v>0</v>
      </c>
      <c r="R14" s="20">
        <v>0</v>
      </c>
      <c r="S14" s="20">
        <v>23</v>
      </c>
      <c r="T14" s="20">
        <v>1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13">
        <f t="shared" si="2"/>
        <v>0</v>
      </c>
      <c r="AC14" s="13">
        <f t="shared" si="3"/>
        <v>0</v>
      </c>
      <c r="AD14" s="14">
        <f t="shared" si="4"/>
        <v>0</v>
      </c>
    </row>
    <row r="15" spans="1:30" s="4" customFormat="1" ht="32.25" customHeight="1" x14ac:dyDescent="0.25">
      <c r="A15" s="7" t="s">
        <v>37</v>
      </c>
      <c r="B15" s="9" t="s">
        <v>45</v>
      </c>
      <c r="C15" s="15"/>
      <c r="D15" s="15"/>
      <c r="E15" s="15"/>
      <c r="F15" s="15"/>
      <c r="G15" s="15"/>
      <c r="H15" s="15">
        <v>22</v>
      </c>
      <c r="I15" s="13">
        <f t="shared" si="1"/>
        <v>22</v>
      </c>
      <c r="J15" s="15">
        <v>22</v>
      </c>
      <c r="K15" s="15">
        <v>23</v>
      </c>
      <c r="L15" s="15">
        <v>1</v>
      </c>
      <c r="M15" s="15">
        <v>0</v>
      </c>
      <c r="N15" s="15">
        <v>0</v>
      </c>
      <c r="O15" s="15">
        <v>7</v>
      </c>
      <c r="P15" s="15">
        <v>1</v>
      </c>
      <c r="Q15" s="15">
        <v>0</v>
      </c>
      <c r="R15" s="15">
        <v>1</v>
      </c>
      <c r="S15" s="15">
        <v>5</v>
      </c>
      <c r="T15" s="15">
        <v>3</v>
      </c>
      <c r="U15" s="15">
        <v>1</v>
      </c>
      <c r="V15" s="15">
        <v>0</v>
      </c>
      <c r="W15" s="15">
        <v>4</v>
      </c>
      <c r="X15" s="15">
        <v>0</v>
      </c>
      <c r="Y15" s="15">
        <v>0</v>
      </c>
      <c r="Z15" s="15">
        <v>0</v>
      </c>
      <c r="AA15" s="15">
        <v>0</v>
      </c>
      <c r="AB15" s="16">
        <f t="shared" si="2"/>
        <v>0</v>
      </c>
      <c r="AC15" s="16">
        <f t="shared" si="3"/>
        <v>0</v>
      </c>
      <c r="AD15" s="17">
        <f t="shared" si="4"/>
        <v>0</v>
      </c>
    </row>
    <row r="23" spans="8:27" x14ac:dyDescent="0.25"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Y23" s="3"/>
      <c r="Z23" s="3"/>
      <c r="AA23" s="3"/>
    </row>
  </sheetData>
  <mergeCells count="18">
    <mergeCell ref="A1:AD1"/>
    <mergeCell ref="A2:AD2"/>
    <mergeCell ref="A3:A4"/>
    <mergeCell ref="B3:B4"/>
    <mergeCell ref="C3:C4"/>
    <mergeCell ref="H3:H4"/>
    <mergeCell ref="I3:I4"/>
    <mergeCell ref="J3:J4"/>
    <mergeCell ref="D3:D4"/>
    <mergeCell ref="E3:E4"/>
    <mergeCell ref="F3:F4"/>
    <mergeCell ref="G3:G4"/>
    <mergeCell ref="A6:B6"/>
    <mergeCell ref="K3:K4"/>
    <mergeCell ref="L3:L4"/>
    <mergeCell ref="M3:M4"/>
    <mergeCell ref="AB3:AD3"/>
    <mergeCell ref="N3:AA3"/>
  </mergeCells>
  <pageMargins left="0" right="0" top="0.39370078740157483" bottom="0.23622047244094491" header="0.2" footer="0.19685039370078741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Նախագահ</vt:lpstr>
      <vt:lpstr>Նախագահ!Заголовки_для_печати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2020-04-08T16:16:44Z</dcterms:modified>
</cp:coreProperties>
</file>